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69" i="4"/>
  <c r="G64" i="4" s="1"/>
  <c r="G86" i="4"/>
  <c r="G90" i="4"/>
  <c r="G84" i="4" s="1"/>
  <c r="F59" i="4"/>
  <c r="F65" i="4"/>
  <c r="F75" i="4"/>
  <c r="F69" i="4" s="1"/>
  <c r="F86" i="4"/>
  <c r="F90" i="4"/>
  <c r="F84" i="4"/>
  <c r="F64" i="4" l="1"/>
  <c r="F94" i="4" s="1"/>
  <c r="G9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<sst xmlns="http://schemas.openxmlformats.org/spreadsheetml/2006/main" count="223" uniqueCount="190">
  <si>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</si>
  <si>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</si>
  <si>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</si>
  <si>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</si>
  <si>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</si>
  <si>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</si>
  <si>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</si>
  <si>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</si>
  <si>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</si>
  <si>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</si>
  <si>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</si>
  <si>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</si>
  <si>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</si>
  <si>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</si>
  <si>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</si>
  <si>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</si>
  <si>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</si>
  <si>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</si>
  <si>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</si>
  <si>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</si>
  <si>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</si>
  <si>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</si>
  <si>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</si>
  <si>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</si>
  <si>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</si>
  <si>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</si>
  <si>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</si>
  <si>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</si>
  <si>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</si>
  <si>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</si>
  <si>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</si>
  <si>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</si>
  <si>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</si>
  <si>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</si>
  <si>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</si>
  <si>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</si>
  <si>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</si>
  <si>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</si>
  <si>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</si>
  <si>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</si>
  <si>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</si>
  <si>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</si>
  <si>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</si>
  <si>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</si>
  <si>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</si>
  <si>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</si>
  <si>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</si>
  <si>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</si>
  <si>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</si>
  <si>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</si>
  <si>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</si>
  <si>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</si>
  <si>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</si>
  <si>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</si>
  <si>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</si>
  <si>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</si>
  <si>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</si>
  <si>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</si>
  <si>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</si>
  <si>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</si>
  <si>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</si>
  <si>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</si>
  <si>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</si>
  <si>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</si>
  <si>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</si>
  <si>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</si>
  <si>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</si>
  <si>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</si>
  <si>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</si>
  <si>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</si>
  <si>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</si>
  <si>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</si>
  <si>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</si>
  <si>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</si>
  <si>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</si>
  <si>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</si>
  <si>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</si>
  <si>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</si>
  <si>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</si>
  <si>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</si>
  <si>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</si>
  <si>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</si>
  <si>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</si>
  <si>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</si>
  <si>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</si>
  <si>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</si>
  <si>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</si>
  <si>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</si>
  <si>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</si>
  <si>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</si>
  <si>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</si>
  <si>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</si>
  <si>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</si>
  <si>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</si>
  <si>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</si>
  <si>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</si>
  <si>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</si>
  <si>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</si>
  <si>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</si>
  <si>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</si>
  <si>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</si>
  <si>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</si>
  <si>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</si>
  <si>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</si>
  <si>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</si>
  <si>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</si>
  <si>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</si>
  <si>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</si>
  <si>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</si>
  <si>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</si>
  <si>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</si>
  <si>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</si>
  <si>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</si>
  <si>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</si>
  <si>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</si>
  <si>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</si>
  <si>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</si>
  <si>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</si>
  <si>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</si>
  <si>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</si>
  <si>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</si>
  <si>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</si>
  <si>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</si>
  <si>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</si>
  <si>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</si>
  <si>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</si>
  <si>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</si>
  <si>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</si>
  <si>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</si>
  <si>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</si>
  <si>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</si>
  <si>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</si>
  <si>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</si>
  <si>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</si>
  <si>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</si>
  <si>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</si>
  <si>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</si>
  <si>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</si>
  <si>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</si>
  <si>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</si>
  <si>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</si>
  <si>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</si>
  <si>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</si>
  <si>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</si>
  <si>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</si>
  <si>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</si>
  <si>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</si>
  <si>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</si>
  <si>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</si>
  <si>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</si>
  <si>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</si>
  <si>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</si>
  <si>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</si>
  <si>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</si>
  <si>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</si>
  <si>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</si>
  <si>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</si>
  <si>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</si>
  <si>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</si>
  <si>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</si>
  <si>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</si>
  <si>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</si>
  <si>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</si>
  <si>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</si>
  <si>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</si>
  <si>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</si>
  <si>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</si>
  <si>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</si>
  <si>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</si>
  <si>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</si>
  <si>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</si>
  <si>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</si>
  <si>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</si>
  <si>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</si>
  <si>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</si>
  <si>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</si>
  <si>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</si>
  <si>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</si>
  <si>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Debetas-kreditas sąskaitos 695 pabaigos datai</t>
  </si>
  <si>
    <t>Debetas-kreditas sąskaitos 692+693 pabaigos datai</t>
  </si>
  <si>
    <t>Debetas-kreditas sąskaitų 681+682+683 pabaigos datai</t>
  </si>
  <si>
    <t>PAGAL  2015.06.30 D. DUOMENIS</t>
  </si>
  <si>
    <t>2015.07.16 Nr.     1</t>
  </si>
  <si>
    <t>Vilniaus g. 4-2 Vilkaviškis 188751072</t>
  </si>
  <si>
    <t>Viršininkas</t>
  </si>
  <si>
    <t>Audronius Stroginis</t>
  </si>
  <si>
    <t>Vyr. buhalterė</t>
  </si>
  <si>
    <t>Edita Girniuvienė</t>
  </si>
  <si>
    <t xml:space="preserve">Pateikimo valiuta ir tikslumas: eurais </t>
  </si>
  <si>
    <t>BĮ Vilkaviškio rajono priešgaisrinė tarnyba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</si>
</sst>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u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showGridLines="0" tabSelected="1" topLeftCell="A55" zoomScaleNormal="100" zoomScaleSheetLayoutView="100" workbookViewId="0">
      <selection activeCell="F79" sqref="F79:G79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0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1"/>
      <c r="B1" s="40"/>
      <c r="C1" s="40"/>
      <c r="D1" s="40"/>
      <c r="E1" s="72"/>
      <c r="F1" s="71"/>
      <c r="G1" s="71"/>
    </row>
    <row r="2" spans="1:7" x14ac:dyDescent="0.2">
      <c r="E2" s="127"/>
      <c r="F2" s="128"/>
      <c r="G2" s="128"/>
    </row>
    <row r="3" spans="1:7" x14ac:dyDescent="0.2">
      <c r="E3" s="129"/>
      <c r="F3" s="130"/>
      <c r="G3" s="130"/>
    </row>
    <row r="5" spans="1:7" x14ac:dyDescent="0.2">
      <c r="A5" s="139"/>
      <c r="B5" s="140"/>
      <c r="C5" s="140"/>
      <c r="D5" s="140"/>
      <c r="E5" s="140"/>
      <c r="F5" s="141"/>
      <c r="G5" s="141"/>
    </row>
    <row r="6" spans="1:7" x14ac:dyDescent="0.2">
      <c r="A6" s="142"/>
      <c r="B6" s="142"/>
      <c r="C6" s="142"/>
      <c r="D6" s="142"/>
      <c r="E6" s="142"/>
      <c r="F6" s="142"/>
      <c r="G6" s="142"/>
    </row>
    <row r="7" spans="1:7" x14ac:dyDescent="0.2">
      <c r="A7" s="143" t="s">
        <v>189</v>
      </c>
      <c r="B7" s="144"/>
      <c r="C7" s="144"/>
      <c r="D7" s="144"/>
      <c r="E7" s="144"/>
      <c r="F7" s="145"/>
      <c r="G7" s="145"/>
    </row>
    <row r="8" spans="1:7" x14ac:dyDescent="0.2">
      <c r="A8" s="143"/>
      <c r="B8" s="144"/>
      <c r="C8" s="144"/>
      <c r="D8" s="144"/>
      <c r="E8" s="144"/>
      <c r="F8" s="145"/>
      <c r="G8" s="145"/>
    </row>
    <row r="9" spans="1:7" ht="12.75" customHeight="1" x14ac:dyDescent="0.2">
      <c r="A9" s="143" t="s">
        <v>183</v>
      </c>
      <c r="B9" s="144"/>
      <c r="C9" s="144"/>
      <c r="D9" s="144"/>
      <c r="E9" s="144"/>
      <c r="F9" s="145"/>
      <c r="G9" s="145"/>
    </row>
    <row r="10" spans="1:7" x14ac:dyDescent="0.2">
      <c r="A10" s="136"/>
      <c r="B10" s="137"/>
      <c r="C10" s="137"/>
      <c r="D10" s="137"/>
      <c r="E10" s="137"/>
      <c r="F10" s="138"/>
      <c r="G10" s="138"/>
    </row>
    <row r="11" spans="1:7" x14ac:dyDescent="0.2">
      <c r="A11" s="138"/>
      <c r="B11" s="138"/>
      <c r="C11" s="138"/>
      <c r="D11" s="138"/>
      <c r="E11" s="138"/>
      <c r="F11" s="138"/>
      <c r="G11" s="138"/>
    </row>
    <row r="12" spans="1:7" x14ac:dyDescent="0.2">
      <c r="A12" s="135"/>
      <c r="B12" s="131"/>
      <c r="C12" s="131"/>
      <c r="D12" s="131"/>
      <c r="E12" s="131"/>
    </row>
    <row r="13" spans="1:7" x14ac:dyDescent="0.2">
      <c r="A13" s="109" t="s">
        <v>0</v>
      </c>
      <c r="B13" s="110"/>
      <c r="C13" s="110"/>
      <c r="D13" s="110"/>
      <c r="E13" s="110"/>
      <c r="F13" s="111"/>
      <c r="G13" s="111"/>
    </row>
    <row r="14" spans="1:7" x14ac:dyDescent="0.2">
      <c r="A14" s="109" t="s">
        <v>181</v>
      </c>
      <c r="B14" s="110"/>
      <c r="C14" s="110"/>
      <c r="D14" s="110"/>
      <c r="E14" s="110"/>
      <c r="F14" s="111"/>
      <c r="G14" s="111"/>
    </row>
    <row r="15" spans="1:7" x14ac:dyDescent="0.2">
      <c r="A15" s="8"/>
      <c r="B15" s="61"/>
      <c r="C15" s="61"/>
      <c r="D15" s="61"/>
      <c r="E15" s="61"/>
      <c r="F15" s="62"/>
      <c r="G15" s="62"/>
    </row>
    <row r="16" spans="1:7" x14ac:dyDescent="0.2">
      <c r="A16" s="112" t="s">
        <v>182</v>
      </c>
      <c r="B16" s="113"/>
      <c r="C16" s="113"/>
      <c r="D16" s="113"/>
      <c r="E16" s="113"/>
      <c r="F16" s="114"/>
      <c r="G16" s="114"/>
    </row>
    <row r="17" spans="1:9" x14ac:dyDescent="0.2">
      <c r="A17" s="115" t="s">
        <v>1</v>
      </c>
      <c r="B17" s="115"/>
      <c r="C17" s="115"/>
      <c r="D17" s="115"/>
      <c r="E17" s="115"/>
      <c r="F17" s="116"/>
      <c r="G17" s="116"/>
    </row>
    <row r="18" spans="1:9" ht="12.75" customHeight="1" x14ac:dyDescent="0.2">
      <c r="A18" s="8"/>
      <c r="B18" s="9"/>
      <c r="C18" s="9"/>
      <c r="D18" s="117" t="s">
        <v>188</v>
      </c>
      <c r="E18" s="117"/>
      <c r="F18" s="117"/>
      <c r="G18" s="117"/>
    </row>
    <row r="19" spans="1:9" ht="67.5" customHeight="1" x14ac:dyDescent="0.2">
      <c r="A19" s="3" t="s">
        <v>2</v>
      </c>
      <c r="B19" s="132" t="s">
        <v>3</v>
      </c>
      <c r="C19" s="133"/>
      <c r="D19" s="134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5">
        <f>SUM(F21,F27,F38,F39)</f>
        <v>261021.44</v>
      </c>
      <c r="G20" s="85">
        <f>SUM(G21,G27,G38,G39)</f>
        <v>263862.37</v>
      </c>
      <c r="I20" s="85"/>
    </row>
    <row r="21" spans="1:9" s="12" customFormat="1" ht="12.75" customHeight="1" x14ac:dyDescent="0.2">
      <c r="A21" s="30" t="s">
        <v>9</v>
      </c>
      <c r="B21" s="34" t="s">
        <v>94</v>
      </c>
      <c r="C21" s="15"/>
      <c r="D21" s="16"/>
      <c r="E21" s="23"/>
      <c r="F21" s="86">
        <f>SUM(F22:F26)</f>
        <v>0</v>
      </c>
      <c r="G21" s="86">
        <f>SUM(G22:G26)</f>
        <v>0</v>
      </c>
      <c r="I21" s="86"/>
    </row>
    <row r="22" spans="1:9" s="12" customFormat="1" ht="12.75" customHeight="1" x14ac:dyDescent="0.2">
      <c r="A22" s="23" t="s">
        <v>10</v>
      </c>
      <c r="B22" s="7"/>
      <c r="C22" s="41" t="s">
        <v>11</v>
      </c>
      <c r="D22" s="25"/>
      <c r="E22" s="79"/>
      <c r="F22" s="86"/>
      <c r="G22" s="86"/>
      <c r="I22" s="89" t="s">
        <v>122</v>
      </c>
    </row>
    <row r="23" spans="1:9" s="12" customFormat="1" ht="12.75" customHeight="1" x14ac:dyDescent="0.2">
      <c r="A23" s="23" t="s">
        <v>12</v>
      </c>
      <c r="B23" s="7"/>
      <c r="C23" s="41" t="s">
        <v>110</v>
      </c>
      <c r="D23" s="29"/>
      <c r="E23" s="80"/>
      <c r="F23" s="86"/>
      <c r="G23" s="86"/>
      <c r="I23" s="89" t="s">
        <v>123</v>
      </c>
    </row>
    <row r="24" spans="1:9" s="12" customFormat="1" ht="12.75" customHeight="1" x14ac:dyDescent="0.2">
      <c r="A24" s="23" t="s">
        <v>13</v>
      </c>
      <c r="B24" s="7"/>
      <c r="C24" s="41" t="s">
        <v>14</v>
      </c>
      <c r="D24" s="29"/>
      <c r="E24" s="80"/>
      <c r="F24" s="86"/>
      <c r="G24" s="86"/>
      <c r="I24" s="89" t="s">
        <v>124</v>
      </c>
    </row>
    <row r="25" spans="1:9" s="12" customFormat="1" ht="12.75" customHeight="1" x14ac:dyDescent="0.2">
      <c r="A25" s="23" t="s">
        <v>15</v>
      </c>
      <c r="B25" s="7"/>
      <c r="C25" s="41" t="s">
        <v>115</v>
      </c>
      <c r="D25" s="29"/>
      <c r="E25" s="30"/>
      <c r="F25" s="86"/>
      <c r="G25" s="86"/>
      <c r="I25" s="89" t="s">
        <v>125</v>
      </c>
    </row>
    <row r="26" spans="1:9" s="12" customFormat="1" ht="12.75" customHeight="1" x14ac:dyDescent="0.2">
      <c r="A26" s="75" t="s">
        <v>92</v>
      </c>
      <c r="B26" s="7"/>
      <c r="C26" s="24" t="s">
        <v>81</v>
      </c>
      <c r="D26" s="25"/>
      <c r="E26" s="30"/>
      <c r="F26" s="86"/>
      <c r="G26" s="86"/>
      <c r="I26" s="89" t="s">
        <v>126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6">
        <f>SUM(F28:F37)</f>
        <v>261021.44</v>
      </c>
      <c r="G27" s="86">
        <f>SUM(G28:G37)</f>
        <v>263862.37</v>
      </c>
      <c r="I27" s="89"/>
    </row>
    <row r="28" spans="1:9" s="12" customFormat="1" ht="12.75" customHeight="1" x14ac:dyDescent="0.2">
      <c r="A28" s="23" t="s">
        <v>18</v>
      </c>
      <c r="B28" s="7"/>
      <c r="C28" s="41" t="s">
        <v>19</v>
      </c>
      <c r="D28" s="29"/>
      <c r="E28" s="80"/>
      <c r="F28" s="86"/>
      <c r="G28" s="86"/>
      <c r="I28" s="89" t="s">
        <v>127</v>
      </c>
    </row>
    <row r="29" spans="1:9" s="12" customFormat="1" ht="12.75" customHeight="1" x14ac:dyDescent="0.2">
      <c r="A29" s="23" t="s">
        <v>20</v>
      </c>
      <c r="B29" s="7"/>
      <c r="C29" s="41" t="s">
        <v>21</v>
      </c>
      <c r="D29" s="29"/>
      <c r="E29" s="80"/>
      <c r="F29" s="86">
        <v>257335.31</v>
      </c>
      <c r="G29" s="86">
        <v>259889.36</v>
      </c>
      <c r="I29" s="89" t="s">
        <v>128</v>
      </c>
    </row>
    <row r="30" spans="1:9" s="12" customFormat="1" ht="12.75" customHeight="1" x14ac:dyDescent="0.2">
      <c r="A30" s="23" t="s">
        <v>22</v>
      </c>
      <c r="B30" s="7"/>
      <c r="C30" s="41" t="s">
        <v>23</v>
      </c>
      <c r="D30" s="29"/>
      <c r="E30" s="80"/>
      <c r="F30" s="86">
        <v>534.68000000000029</v>
      </c>
      <c r="G30" s="86">
        <v>577.79</v>
      </c>
      <c r="I30" s="89" t="s">
        <v>129</v>
      </c>
    </row>
    <row r="31" spans="1:9" s="12" customFormat="1" ht="12.75" customHeight="1" x14ac:dyDescent="0.2">
      <c r="A31" s="23" t="s">
        <v>24</v>
      </c>
      <c r="B31" s="7"/>
      <c r="C31" s="41" t="s">
        <v>25</v>
      </c>
      <c r="D31" s="29"/>
      <c r="E31" s="80"/>
      <c r="F31" s="86"/>
      <c r="G31" s="86"/>
      <c r="I31" s="89" t="s">
        <v>130</v>
      </c>
    </row>
    <row r="32" spans="1:9" s="12" customFormat="1" ht="12.75" customHeight="1" x14ac:dyDescent="0.2">
      <c r="A32" s="23" t="s">
        <v>26</v>
      </c>
      <c r="B32" s="7"/>
      <c r="C32" s="41" t="s">
        <v>27</v>
      </c>
      <c r="D32" s="29"/>
      <c r="E32" s="80"/>
      <c r="F32" s="86">
        <v>3151.45</v>
      </c>
      <c r="G32" s="86">
        <v>3395.22</v>
      </c>
      <c r="I32" s="89" t="s">
        <v>131</v>
      </c>
    </row>
    <row r="33" spans="1:9" s="12" customFormat="1" ht="12.75" customHeight="1" x14ac:dyDescent="0.2">
      <c r="A33" s="23" t="s">
        <v>28</v>
      </c>
      <c r="B33" s="7"/>
      <c r="C33" s="41" t="s">
        <v>29</v>
      </c>
      <c r="D33" s="29"/>
      <c r="E33" s="80"/>
      <c r="F33" s="86"/>
      <c r="G33" s="86"/>
      <c r="I33" s="89" t="s">
        <v>132</v>
      </c>
    </row>
    <row r="34" spans="1:9" s="12" customFormat="1" ht="12.75" customHeight="1" x14ac:dyDescent="0.2">
      <c r="A34" s="23" t="s">
        <v>30</v>
      </c>
      <c r="B34" s="7"/>
      <c r="C34" s="41" t="s">
        <v>31</v>
      </c>
      <c r="D34" s="29"/>
      <c r="E34" s="80"/>
      <c r="F34" s="86"/>
      <c r="G34" s="86"/>
      <c r="I34" s="89" t="s">
        <v>133</v>
      </c>
    </row>
    <row r="35" spans="1:9" s="12" customFormat="1" ht="12.75" customHeight="1" x14ac:dyDescent="0.2">
      <c r="A35" s="23" t="s">
        <v>32</v>
      </c>
      <c r="B35" s="7"/>
      <c r="C35" s="41" t="s">
        <v>33</v>
      </c>
      <c r="D35" s="29"/>
      <c r="E35" s="80"/>
      <c r="F35" s="86"/>
      <c r="G35" s="86"/>
      <c r="I35" s="89" t="s">
        <v>134</v>
      </c>
    </row>
    <row r="36" spans="1:9" s="12" customFormat="1" ht="12.75" customHeight="1" x14ac:dyDescent="0.2">
      <c r="A36" s="23" t="s">
        <v>34</v>
      </c>
      <c r="B36" s="26"/>
      <c r="C36" s="43" t="s">
        <v>109</v>
      </c>
      <c r="D36" s="44"/>
      <c r="E36" s="80"/>
      <c r="F36" s="86"/>
      <c r="G36" s="86"/>
      <c r="I36" s="89" t="s">
        <v>135</v>
      </c>
    </row>
    <row r="37" spans="1:9" s="12" customFormat="1" ht="12.75" customHeight="1" x14ac:dyDescent="0.2">
      <c r="A37" s="23" t="s">
        <v>35</v>
      </c>
      <c r="B37" s="7"/>
      <c r="C37" s="41" t="s">
        <v>117</v>
      </c>
      <c r="D37" s="29"/>
      <c r="E37" s="30"/>
      <c r="F37" s="86"/>
      <c r="G37" s="86"/>
      <c r="I37" s="89" t="s">
        <v>136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2"/>
      <c r="E38" s="30"/>
      <c r="F38" s="86"/>
      <c r="G38" s="86"/>
      <c r="I38" s="89" t="s">
        <v>137</v>
      </c>
    </row>
    <row r="39" spans="1:9" s="12" customFormat="1" ht="12.75" customHeight="1" x14ac:dyDescent="0.2">
      <c r="A39" s="30" t="s">
        <v>44</v>
      </c>
      <c r="B39" s="6" t="s">
        <v>177</v>
      </c>
      <c r="C39" s="6"/>
      <c r="D39" s="42"/>
      <c r="E39" s="81"/>
      <c r="F39" s="86"/>
      <c r="G39" s="86"/>
      <c r="I39" s="89" t="s">
        <v>138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0"/>
      <c r="F40" s="86"/>
      <c r="G40" s="86"/>
      <c r="I40" s="89" t="s">
        <v>139</v>
      </c>
    </row>
    <row r="41" spans="1:9" s="12" customFormat="1" ht="12.75" customHeight="1" x14ac:dyDescent="0.2">
      <c r="A41" s="3" t="s">
        <v>47</v>
      </c>
      <c r="B41" s="63" t="s">
        <v>48</v>
      </c>
      <c r="C41" s="32"/>
      <c r="D41" s="64"/>
      <c r="E41" s="30"/>
      <c r="F41" s="85">
        <f>SUM(F42,F48,F49,F56,F57)</f>
        <v>41032.06</v>
      </c>
      <c r="G41" s="85">
        <f>SUM(G42,G48,G49,G56,G57)</f>
        <v>38207.54</v>
      </c>
      <c r="I41" s="90"/>
    </row>
    <row r="42" spans="1:9" s="12" customFormat="1" ht="12.75" customHeight="1" x14ac:dyDescent="0.2">
      <c r="A42" s="54" t="s">
        <v>9</v>
      </c>
      <c r="B42" s="46" t="s">
        <v>49</v>
      </c>
      <c r="C42" s="48"/>
      <c r="D42" s="65"/>
      <c r="E42" s="30"/>
      <c r="F42" s="86">
        <f>SUM(F43:F47)</f>
        <v>577.78</v>
      </c>
      <c r="G42" s="86">
        <f>SUM(G43:G47)</f>
        <v>2352.58</v>
      </c>
      <c r="I42" s="89"/>
    </row>
    <row r="43" spans="1:9" s="12" customFormat="1" ht="12.75" customHeight="1" x14ac:dyDescent="0.2">
      <c r="A43" s="18" t="s">
        <v>10</v>
      </c>
      <c r="B43" s="26"/>
      <c r="C43" s="43" t="s">
        <v>50</v>
      </c>
      <c r="D43" s="44"/>
      <c r="E43" s="80"/>
      <c r="F43" s="86"/>
      <c r="G43" s="86"/>
      <c r="I43" s="89" t="s">
        <v>140</v>
      </c>
    </row>
    <row r="44" spans="1:9" s="12" customFormat="1" ht="12.75" customHeight="1" x14ac:dyDescent="0.2">
      <c r="A44" s="18" t="s">
        <v>12</v>
      </c>
      <c r="B44" s="26"/>
      <c r="C44" s="43" t="s">
        <v>90</v>
      </c>
      <c r="D44" s="44"/>
      <c r="E44" s="80"/>
      <c r="F44" s="86">
        <v>577.78</v>
      </c>
      <c r="G44" s="86">
        <v>2352.58</v>
      </c>
      <c r="I44" s="89" t="s">
        <v>141</v>
      </c>
    </row>
    <row r="45" spans="1:9" s="12" customFormat="1" x14ac:dyDescent="0.2">
      <c r="A45" s="18" t="s">
        <v>13</v>
      </c>
      <c r="B45" s="26"/>
      <c r="C45" s="43" t="s">
        <v>111</v>
      </c>
      <c r="D45" s="44"/>
      <c r="E45" s="80"/>
      <c r="F45" s="86"/>
      <c r="G45" s="86"/>
      <c r="I45" s="89" t="s">
        <v>142</v>
      </c>
    </row>
    <row r="46" spans="1:9" s="12" customFormat="1" x14ac:dyDescent="0.2">
      <c r="A46" s="18" t="s">
        <v>15</v>
      </c>
      <c r="B46" s="26"/>
      <c r="C46" s="43" t="s">
        <v>116</v>
      </c>
      <c r="D46" s="44"/>
      <c r="E46" s="80"/>
      <c r="F46" s="86"/>
      <c r="G46" s="86"/>
      <c r="I46" s="89" t="s">
        <v>143</v>
      </c>
    </row>
    <row r="47" spans="1:9" s="12" customFormat="1" ht="12.75" customHeight="1" x14ac:dyDescent="0.2">
      <c r="A47" s="18" t="s">
        <v>92</v>
      </c>
      <c r="B47" s="32"/>
      <c r="C47" s="120" t="s">
        <v>101</v>
      </c>
      <c r="D47" s="121"/>
      <c r="E47" s="80"/>
      <c r="F47" s="86"/>
      <c r="G47" s="86"/>
      <c r="I47" s="89" t="s">
        <v>144</v>
      </c>
    </row>
    <row r="48" spans="1:9" s="12" customFormat="1" ht="12.75" customHeight="1" x14ac:dyDescent="0.2">
      <c r="A48" s="54" t="s">
        <v>16</v>
      </c>
      <c r="B48" s="66" t="s">
        <v>107</v>
      </c>
      <c r="C48" s="51"/>
      <c r="D48" s="67"/>
      <c r="E48" s="30"/>
      <c r="F48" s="86"/>
      <c r="G48" s="86"/>
      <c r="I48" s="89" t="s">
        <v>145</v>
      </c>
    </row>
    <row r="49" spans="1:9" s="12" customFormat="1" ht="12.75" customHeight="1" x14ac:dyDescent="0.2">
      <c r="A49" s="54" t="s">
        <v>36</v>
      </c>
      <c r="B49" s="46" t="s">
        <v>95</v>
      </c>
      <c r="C49" s="48"/>
      <c r="D49" s="65"/>
      <c r="E49" s="30"/>
      <c r="F49" s="86">
        <f>SUM(F50:F55)</f>
        <v>40379.81</v>
      </c>
      <c r="G49" s="86">
        <f>SUM(G50:G55)</f>
        <v>35852.35</v>
      </c>
      <c r="I49" s="89"/>
    </row>
    <row r="50" spans="1:9" s="12" customFormat="1" ht="12.75" customHeight="1" x14ac:dyDescent="0.2">
      <c r="A50" s="18" t="s">
        <v>38</v>
      </c>
      <c r="B50" s="48"/>
      <c r="C50" s="76" t="s">
        <v>82</v>
      </c>
      <c r="D50" s="50"/>
      <c r="E50" s="30"/>
      <c r="F50" s="86"/>
      <c r="G50" s="86"/>
      <c r="I50" s="89" t="s">
        <v>146</v>
      </c>
    </row>
    <row r="51" spans="1:9" s="12" customFormat="1" ht="12.75" customHeight="1" x14ac:dyDescent="0.2">
      <c r="A51" s="77" t="s">
        <v>39</v>
      </c>
      <c r="B51" s="26"/>
      <c r="C51" s="43" t="s">
        <v>51</v>
      </c>
      <c r="D51" s="27"/>
      <c r="E51" s="82"/>
      <c r="F51" s="86"/>
      <c r="G51" s="86"/>
      <c r="I51" s="89" t="s">
        <v>147</v>
      </c>
    </row>
    <row r="52" spans="1:9" s="12" customFormat="1" ht="12.75" customHeight="1" x14ac:dyDescent="0.2">
      <c r="A52" s="18" t="s">
        <v>40</v>
      </c>
      <c r="B52" s="26"/>
      <c r="C52" s="43" t="s">
        <v>52</v>
      </c>
      <c r="D52" s="44"/>
      <c r="E52" s="83"/>
      <c r="F52" s="86"/>
      <c r="G52" s="86"/>
      <c r="I52" s="89" t="s">
        <v>148</v>
      </c>
    </row>
    <row r="53" spans="1:9" s="12" customFormat="1" ht="12.75" customHeight="1" x14ac:dyDescent="0.2">
      <c r="A53" s="18" t="s">
        <v>41</v>
      </c>
      <c r="B53" s="26"/>
      <c r="C53" s="120" t="s">
        <v>89</v>
      </c>
      <c r="D53" s="121"/>
      <c r="E53" s="83"/>
      <c r="F53" s="86"/>
      <c r="G53" s="86"/>
      <c r="I53" s="89" t="s">
        <v>149</v>
      </c>
    </row>
    <row r="54" spans="1:9" s="12" customFormat="1" ht="12.75" customHeight="1" x14ac:dyDescent="0.2">
      <c r="A54" s="18" t="s">
        <v>42</v>
      </c>
      <c r="B54" s="26"/>
      <c r="C54" s="43" t="s">
        <v>83</v>
      </c>
      <c r="D54" s="44"/>
      <c r="E54" s="83"/>
      <c r="F54" s="86">
        <v>40379.81</v>
      </c>
      <c r="G54" s="86">
        <v>35852.35</v>
      </c>
      <c r="I54" s="89" t="s">
        <v>150</v>
      </c>
    </row>
    <row r="55" spans="1:9" s="12" customFormat="1" ht="12.75" customHeight="1" x14ac:dyDescent="0.2">
      <c r="A55" s="18" t="s">
        <v>43</v>
      </c>
      <c r="B55" s="26"/>
      <c r="C55" s="43" t="s">
        <v>53</v>
      </c>
      <c r="D55" s="44"/>
      <c r="E55" s="30"/>
      <c r="F55" s="86"/>
      <c r="G55" s="86"/>
      <c r="I55" s="89" t="s">
        <v>151</v>
      </c>
    </row>
    <row r="56" spans="1:9" s="12" customFormat="1" ht="12.75" customHeight="1" x14ac:dyDescent="0.2">
      <c r="A56" s="54" t="s">
        <v>44</v>
      </c>
      <c r="B56" s="4" t="s">
        <v>54</v>
      </c>
      <c r="C56" s="4"/>
      <c r="D56" s="58"/>
      <c r="E56" s="83"/>
      <c r="F56" s="86"/>
      <c r="G56" s="86"/>
      <c r="I56" s="89" t="s">
        <v>152</v>
      </c>
    </row>
    <row r="57" spans="1:9" s="12" customFormat="1" ht="12.75" customHeight="1" x14ac:dyDescent="0.2">
      <c r="A57" s="54" t="s">
        <v>55</v>
      </c>
      <c r="B57" s="4" t="s">
        <v>56</v>
      </c>
      <c r="C57" s="4"/>
      <c r="D57" s="58"/>
      <c r="E57" s="30"/>
      <c r="F57" s="86">
        <v>74.47</v>
      </c>
      <c r="G57" s="86">
        <v>2.61</v>
      </c>
      <c r="I57" s="89" t="s">
        <v>153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6">
        <f>SUM(F20,F40,F41)</f>
        <v>302053.5</v>
      </c>
      <c r="G58" s="86">
        <f>SUM(G20,G40,G41)</f>
        <v>302069.90999999997</v>
      </c>
      <c r="I58" s="89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0"/>
      <c r="E59" s="30"/>
      <c r="F59" s="85">
        <f>SUM(F60:F63)</f>
        <v>261095.91000000003</v>
      </c>
      <c r="G59" s="85">
        <f>SUM(G60:G63)</f>
        <v>263864.98</v>
      </c>
      <c r="I59" s="90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2"/>
      <c r="E60" s="30"/>
      <c r="F60" s="86">
        <v>419.95999999999185</v>
      </c>
      <c r="G60" s="86">
        <v>499.01</v>
      </c>
      <c r="I60" s="89" t="s">
        <v>171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6">
        <v>260623.72000000003</v>
      </c>
      <c r="G61" s="86">
        <v>263363.36</v>
      </c>
      <c r="I61" s="89" t="s">
        <v>172</v>
      </c>
    </row>
    <row r="62" spans="1:9" s="12" customFormat="1" ht="12.75" customHeight="1" x14ac:dyDescent="0.2">
      <c r="A62" s="30" t="s">
        <v>36</v>
      </c>
      <c r="B62" s="122" t="s">
        <v>102</v>
      </c>
      <c r="C62" s="123"/>
      <c r="D62" s="124"/>
      <c r="E62" s="30"/>
      <c r="F62" s="86"/>
      <c r="G62" s="86"/>
      <c r="I62" s="89" t="s">
        <v>173</v>
      </c>
    </row>
    <row r="63" spans="1:9" s="12" customFormat="1" ht="12.75" customHeight="1" x14ac:dyDescent="0.2">
      <c r="A63" s="30" t="s">
        <v>93</v>
      </c>
      <c r="B63" s="6" t="s">
        <v>62</v>
      </c>
      <c r="C63" s="7"/>
      <c r="D63" s="5"/>
      <c r="E63" s="30"/>
      <c r="F63" s="86">
        <v>52.230000000000004</v>
      </c>
      <c r="G63" s="86">
        <v>2.61</v>
      </c>
      <c r="I63" s="89" t="s">
        <v>174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5">
        <f>SUM(F65,F69)</f>
        <v>40957.589999999997</v>
      </c>
      <c r="G64" s="85">
        <f>SUM(G65,G69)</f>
        <v>38204.929999999993</v>
      </c>
      <c r="I64" s="90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6">
        <f>SUM(F66:F68)</f>
        <v>0</v>
      </c>
      <c r="G65" s="86">
        <f>SUM(G66:G68)</f>
        <v>0</v>
      </c>
      <c r="I65" s="89"/>
    </row>
    <row r="66" spans="1:9" s="12" customFormat="1" x14ac:dyDescent="0.2">
      <c r="A66" s="23" t="s">
        <v>10</v>
      </c>
      <c r="B66" s="39"/>
      <c r="C66" s="41" t="s">
        <v>96</v>
      </c>
      <c r="D66" s="47"/>
      <c r="E66" s="83"/>
      <c r="F66" s="86"/>
      <c r="G66" s="86"/>
      <c r="I66" s="89" t="s">
        <v>175</v>
      </c>
    </row>
    <row r="67" spans="1:9" s="12" customFormat="1" ht="12.75" customHeight="1" x14ac:dyDescent="0.2">
      <c r="A67" s="23" t="s">
        <v>12</v>
      </c>
      <c r="B67" s="7"/>
      <c r="C67" s="41" t="s">
        <v>66</v>
      </c>
      <c r="D67" s="29"/>
      <c r="E67" s="30"/>
      <c r="F67" s="86"/>
      <c r="G67" s="86"/>
      <c r="I67" s="89" t="s">
        <v>154</v>
      </c>
    </row>
    <row r="68" spans="1:9" s="12" customFormat="1" ht="12.75" customHeight="1" x14ac:dyDescent="0.2">
      <c r="A68" s="23" t="s">
        <v>100</v>
      </c>
      <c r="B68" s="7"/>
      <c r="C68" s="41" t="s">
        <v>67</v>
      </c>
      <c r="D68" s="29"/>
      <c r="E68" s="81"/>
      <c r="F68" s="86"/>
      <c r="G68" s="86"/>
      <c r="I68" s="89" t="s">
        <v>155</v>
      </c>
    </row>
    <row r="69" spans="1:9" s="59" customFormat="1" ht="12.75" customHeight="1" x14ac:dyDescent="0.2">
      <c r="A69" s="54" t="s">
        <v>16</v>
      </c>
      <c r="B69" s="55" t="s">
        <v>68</v>
      </c>
      <c r="C69" s="56"/>
      <c r="D69" s="57"/>
      <c r="E69" s="54"/>
      <c r="F69" s="86">
        <f>SUM(F70:F75,F78:F83)</f>
        <v>40957.589999999997</v>
      </c>
      <c r="G69" s="86">
        <f>SUM(G70:G75,G78:G83)</f>
        <v>38204.929999999993</v>
      </c>
      <c r="I69" s="89"/>
    </row>
    <row r="70" spans="1:9" s="12" customFormat="1" ht="12.75" customHeight="1" x14ac:dyDescent="0.2">
      <c r="A70" s="23" t="s">
        <v>18</v>
      </c>
      <c r="B70" s="7"/>
      <c r="C70" s="41" t="s">
        <v>99</v>
      </c>
      <c r="D70" s="25"/>
      <c r="E70" s="30"/>
      <c r="F70" s="86"/>
      <c r="G70" s="86"/>
      <c r="I70" s="89" t="s">
        <v>156</v>
      </c>
    </row>
    <row r="71" spans="1:9" s="12" customFormat="1" ht="12.75" customHeight="1" x14ac:dyDescent="0.2">
      <c r="A71" s="23" t="s">
        <v>20</v>
      </c>
      <c r="B71" s="39"/>
      <c r="C71" s="41" t="s">
        <v>105</v>
      </c>
      <c r="D71" s="47"/>
      <c r="E71" s="83"/>
      <c r="F71" s="86"/>
      <c r="G71" s="86"/>
      <c r="I71" s="89" t="s">
        <v>157</v>
      </c>
    </row>
    <row r="72" spans="1:9" s="12" customFormat="1" x14ac:dyDescent="0.2">
      <c r="A72" s="23" t="s">
        <v>22</v>
      </c>
      <c r="B72" s="39"/>
      <c r="C72" s="41" t="s">
        <v>97</v>
      </c>
      <c r="D72" s="47"/>
      <c r="E72" s="83"/>
      <c r="F72" s="86"/>
      <c r="G72" s="86"/>
      <c r="I72" s="89" t="s">
        <v>158</v>
      </c>
    </row>
    <row r="73" spans="1:9" s="12" customFormat="1" x14ac:dyDescent="0.2">
      <c r="A73" s="74" t="s">
        <v>24</v>
      </c>
      <c r="B73" s="48"/>
      <c r="C73" s="49" t="s">
        <v>84</v>
      </c>
      <c r="D73" s="50"/>
      <c r="E73" s="83"/>
      <c r="F73" s="86"/>
      <c r="G73" s="86"/>
      <c r="I73" s="89" t="s">
        <v>159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4"/>
      <c r="F74" s="86"/>
      <c r="G74" s="86"/>
      <c r="I74" s="89" t="s">
        <v>160</v>
      </c>
    </row>
    <row r="75" spans="1:9" s="12" customFormat="1" ht="12.75" customHeight="1" x14ac:dyDescent="0.2">
      <c r="A75" s="78" t="s">
        <v>28</v>
      </c>
      <c r="B75" s="56"/>
      <c r="C75" s="73" t="s">
        <v>98</v>
      </c>
      <c r="D75" s="60"/>
      <c r="E75" s="30"/>
      <c r="F75" s="86">
        <f>SUM(F76,F77)</f>
        <v>0</v>
      </c>
      <c r="G75" s="86">
        <v>5159.87</v>
      </c>
      <c r="I75" s="89"/>
    </row>
    <row r="76" spans="1:9" s="12" customFormat="1" ht="12.75" customHeight="1" x14ac:dyDescent="0.2">
      <c r="A76" s="18" t="s">
        <v>119</v>
      </c>
      <c r="B76" s="26"/>
      <c r="C76" s="27"/>
      <c r="D76" s="44" t="s">
        <v>69</v>
      </c>
      <c r="E76" s="83"/>
      <c r="F76" s="86"/>
      <c r="G76" s="86"/>
      <c r="I76" s="89" t="s">
        <v>161</v>
      </c>
    </row>
    <row r="77" spans="1:9" s="12" customFormat="1" ht="12.75" customHeight="1" x14ac:dyDescent="0.2">
      <c r="A77" s="18" t="s">
        <v>120</v>
      </c>
      <c r="B77" s="26"/>
      <c r="C77" s="27"/>
      <c r="D77" s="44" t="s">
        <v>70</v>
      </c>
      <c r="E77" s="80"/>
      <c r="F77" s="86"/>
      <c r="G77" s="86"/>
      <c r="I77" s="89" t="s">
        <v>180</v>
      </c>
    </row>
    <row r="78" spans="1:9" s="12" customFormat="1" ht="12.75" customHeight="1" x14ac:dyDescent="0.2">
      <c r="A78" s="18" t="s">
        <v>30</v>
      </c>
      <c r="B78" s="51"/>
      <c r="C78" s="52" t="s">
        <v>71</v>
      </c>
      <c r="D78" s="53"/>
      <c r="E78" s="80"/>
      <c r="F78" s="86"/>
      <c r="G78" s="86"/>
      <c r="I78" s="89" t="s">
        <v>162</v>
      </c>
    </row>
    <row r="79" spans="1:9" s="12" customFormat="1" ht="12.75" customHeight="1" x14ac:dyDescent="0.2">
      <c r="A79" s="18" t="s">
        <v>32</v>
      </c>
      <c r="B79" s="33"/>
      <c r="C79" s="43" t="s">
        <v>108</v>
      </c>
      <c r="D79" s="45"/>
      <c r="E79" s="83"/>
      <c r="F79" s="87"/>
      <c r="G79" s="87"/>
      <c r="I79" s="89" t="s">
        <v>163</v>
      </c>
    </row>
    <row r="80" spans="1:9" s="12" customFormat="1" ht="12.75" customHeight="1" x14ac:dyDescent="0.2">
      <c r="A80" s="18" t="s">
        <v>34</v>
      </c>
      <c r="B80" s="7"/>
      <c r="C80" s="41" t="s">
        <v>72</v>
      </c>
      <c r="D80" s="29"/>
      <c r="E80" s="83"/>
      <c r="F80" s="86">
        <v>1138.47</v>
      </c>
      <c r="G80" s="86">
        <v>738.53</v>
      </c>
      <c r="I80" s="89" t="s">
        <v>164</v>
      </c>
    </row>
    <row r="81" spans="1:9" s="12" customFormat="1" ht="12.75" customHeight="1" x14ac:dyDescent="0.2">
      <c r="A81" s="18" t="s">
        <v>35</v>
      </c>
      <c r="B81" s="7"/>
      <c r="C81" s="41" t="s">
        <v>73</v>
      </c>
      <c r="D81" s="29"/>
      <c r="E81" s="83"/>
      <c r="F81" s="86">
        <v>23967.35</v>
      </c>
      <c r="G81" s="86">
        <v>16454.759999999998</v>
      </c>
      <c r="I81" s="89" t="s">
        <v>179</v>
      </c>
    </row>
    <row r="82" spans="1:9" s="12" customFormat="1" ht="12.75" customHeight="1" x14ac:dyDescent="0.2">
      <c r="A82" s="23" t="s">
        <v>118</v>
      </c>
      <c r="B82" s="26"/>
      <c r="C82" s="43" t="s">
        <v>91</v>
      </c>
      <c r="D82" s="44"/>
      <c r="E82" s="83"/>
      <c r="F82" s="86">
        <v>15851.77</v>
      </c>
      <c r="G82" s="86">
        <v>15851.77</v>
      </c>
      <c r="I82" s="89" t="s">
        <v>178</v>
      </c>
    </row>
    <row r="83" spans="1:9" s="12" customFormat="1" ht="12.75" customHeight="1" x14ac:dyDescent="0.2">
      <c r="A83" s="23" t="s">
        <v>121</v>
      </c>
      <c r="B83" s="7"/>
      <c r="C83" s="41" t="s">
        <v>74</v>
      </c>
      <c r="D83" s="29"/>
      <c r="E83" s="81"/>
      <c r="F83" s="86"/>
      <c r="G83" s="86"/>
      <c r="I83" s="89" t="s">
        <v>165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1"/>
      <c r="F84" s="85">
        <f>SUM(F85,F86,F89,F90)</f>
        <v>2.9103830456733704E-11</v>
      </c>
      <c r="G84" s="85">
        <f>SUM(G85,G86,G89,G90)</f>
        <v>0</v>
      </c>
      <c r="I84" s="90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1"/>
      <c r="F85" s="86"/>
      <c r="G85" s="86"/>
      <c r="I85" s="89" t="s">
        <v>166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6">
        <f>SUM(F87,F88)</f>
        <v>0</v>
      </c>
      <c r="G86" s="86">
        <f>SUM(G87,G88)</f>
        <v>0</v>
      </c>
      <c r="I86" s="89"/>
    </row>
    <row r="87" spans="1:9" s="12" customFormat="1" ht="12.75" customHeight="1" x14ac:dyDescent="0.2">
      <c r="A87" s="23" t="s">
        <v>18</v>
      </c>
      <c r="B87" s="7"/>
      <c r="C87" s="41" t="s">
        <v>78</v>
      </c>
      <c r="D87" s="29"/>
      <c r="E87" s="30"/>
      <c r="F87" s="86"/>
      <c r="G87" s="86"/>
      <c r="I87" s="89" t="s">
        <v>167</v>
      </c>
    </row>
    <row r="88" spans="1:9" s="12" customFormat="1" ht="12.75" customHeight="1" x14ac:dyDescent="0.2">
      <c r="A88" s="23" t="s">
        <v>20</v>
      </c>
      <c r="B88" s="7"/>
      <c r="C88" s="41" t="s">
        <v>79</v>
      </c>
      <c r="D88" s="29"/>
      <c r="E88" s="30"/>
      <c r="F88" s="86"/>
      <c r="G88" s="86"/>
      <c r="I88" s="89" t="s">
        <v>168</v>
      </c>
    </row>
    <row r="89" spans="1:9" s="12" customFormat="1" ht="12.75" customHeight="1" x14ac:dyDescent="0.2">
      <c r="A89" s="54" t="s">
        <v>36</v>
      </c>
      <c r="B89" s="27" t="s">
        <v>106</v>
      </c>
      <c r="C89" s="27"/>
      <c r="D89" s="28"/>
      <c r="E89" s="30"/>
      <c r="F89" s="86"/>
      <c r="G89" s="86"/>
      <c r="I89" s="89" t="s">
        <v>169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6">
        <f>SUM(F91,F92)</f>
        <v>2.9103830456733704E-11</v>
      </c>
      <c r="G90" s="86">
        <f>SUM(G91,G92)</f>
        <v>0</v>
      </c>
      <c r="I90" s="89"/>
    </row>
    <row r="91" spans="1:9" s="12" customFormat="1" ht="12.75" customHeight="1" x14ac:dyDescent="0.2">
      <c r="A91" s="23" t="s">
        <v>112</v>
      </c>
      <c r="B91" s="31"/>
      <c r="C91" s="41" t="s">
        <v>103</v>
      </c>
      <c r="D91" s="10"/>
      <c r="E91" s="80"/>
      <c r="F91" s="86">
        <v>2.9103830456733704E-11</v>
      </c>
      <c r="G91" s="86"/>
      <c r="I91" s="89" t="s">
        <v>170</v>
      </c>
    </row>
    <row r="92" spans="1:9" s="12" customFormat="1" ht="12.75" customHeight="1" x14ac:dyDescent="0.2">
      <c r="A92" s="23" t="s">
        <v>113</v>
      </c>
      <c r="B92" s="31"/>
      <c r="C92" s="41" t="s">
        <v>104</v>
      </c>
      <c r="D92" s="10"/>
      <c r="E92" s="80"/>
      <c r="F92" s="86"/>
      <c r="G92" s="86"/>
      <c r="I92" s="89" t="s">
        <v>176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0"/>
      <c r="F93" s="85"/>
      <c r="G93" s="85"/>
      <c r="I93" s="90"/>
    </row>
    <row r="94" spans="1:9" s="12" customFormat="1" ht="25.5" customHeight="1" x14ac:dyDescent="0.2">
      <c r="A94" s="1"/>
      <c r="B94" s="125" t="s">
        <v>114</v>
      </c>
      <c r="C94" s="126"/>
      <c r="D94" s="121"/>
      <c r="E94" s="30"/>
      <c r="F94" s="87">
        <f>SUM(F59,F64,F84,F93)</f>
        <v>302053.5</v>
      </c>
      <c r="G94" s="87">
        <f>SUM(G59,G64,G84,G93)</f>
        <v>302069.90999999997</v>
      </c>
      <c r="I94" s="91"/>
    </row>
    <row r="95" spans="1:9" s="12" customFormat="1" ht="25.5" customHeight="1" x14ac:dyDescent="0.2">
      <c r="A95" s="99"/>
      <c r="B95" s="60"/>
      <c r="C95" s="100"/>
      <c r="D95" s="100"/>
      <c r="E95" s="69"/>
      <c r="F95" s="101"/>
      <c r="G95" s="101"/>
      <c r="I95" s="102"/>
    </row>
    <row r="96" spans="1:9" s="12" customFormat="1" ht="15.75" x14ac:dyDescent="0.2">
      <c r="A96" s="92"/>
      <c r="B96" s="93"/>
      <c r="C96" s="93"/>
      <c r="D96" s="93"/>
      <c r="E96" s="93"/>
      <c r="F96" s="94"/>
      <c r="G96" s="94"/>
    </row>
    <row r="97" spans="1:8" s="12" customFormat="1" ht="12.75" customHeight="1" x14ac:dyDescent="0.2">
      <c r="A97" s="104" t="s">
        <v>184</v>
      </c>
      <c r="B97" s="104"/>
      <c r="C97" s="104"/>
      <c r="D97" s="104"/>
      <c r="E97" s="95"/>
      <c r="F97" s="118" t="s">
        <v>185</v>
      </c>
      <c r="G97" s="118"/>
    </row>
    <row r="98" spans="1:8" s="12" customFormat="1" ht="12.75" customHeight="1" x14ac:dyDescent="0.2">
      <c r="A98" s="103"/>
      <c r="B98" s="103"/>
      <c r="C98" s="103"/>
      <c r="D98" s="103"/>
      <c r="E98" s="94"/>
      <c r="F98" s="119"/>
      <c r="G98" s="119"/>
    </row>
    <row r="99" spans="1:8" s="12" customFormat="1" ht="15.75" x14ac:dyDescent="0.2">
      <c r="A99" s="96"/>
      <c r="B99" s="96"/>
      <c r="C99" s="96"/>
      <c r="D99" s="96"/>
      <c r="E99" s="96"/>
      <c r="F99" s="96"/>
      <c r="G99" s="96"/>
    </row>
    <row r="100" spans="1:8" s="12" customFormat="1" ht="12.75" customHeight="1" x14ac:dyDescent="0.2">
      <c r="A100" s="108" t="s">
        <v>186</v>
      </c>
      <c r="B100" s="108"/>
      <c r="C100" s="108"/>
      <c r="D100" s="108"/>
      <c r="E100" s="97"/>
      <c r="F100" s="105" t="s">
        <v>187</v>
      </c>
      <c r="G100" s="105"/>
    </row>
    <row r="101" spans="1:8" s="12" customFormat="1" ht="12.75" customHeight="1" x14ac:dyDescent="0.2">
      <c r="A101" s="107"/>
      <c r="B101" s="107"/>
      <c r="C101" s="107"/>
      <c r="D101" s="107"/>
      <c r="E101" s="98"/>
      <c r="F101" s="106"/>
      <c r="G101" s="106"/>
    </row>
    <row r="102" spans="1:8" s="12" customFormat="1" x14ac:dyDescent="0.2">
      <c r="A102" s="68"/>
      <c r="B102" s="68"/>
      <c r="C102" s="68"/>
      <c r="D102" s="68"/>
      <c r="E102" s="69"/>
      <c r="F102" s="9"/>
      <c r="G102" s="9"/>
    </row>
    <row r="103" spans="1:8" s="12" customFormat="1" x14ac:dyDescent="0.2">
      <c r="A103" s="68"/>
      <c r="B103" s="68"/>
      <c r="C103" s="68"/>
      <c r="D103" s="68"/>
      <c r="E103" s="69"/>
      <c r="F103" s="9"/>
      <c r="G103" s="9"/>
    </row>
    <row r="104" spans="1:8" s="12" customFormat="1" ht="12.75" customHeight="1" x14ac:dyDescent="0.2">
      <c r="E104" s="40"/>
      <c r="H104" s="88"/>
    </row>
  </sheetData>
  <mergeCells count="26">
    <mergeCell ref="A9:G9"/>
    <mergeCell ref="A12:E12"/>
    <mergeCell ref="A10:G11"/>
    <mergeCell ref="A13:G13"/>
    <mergeCell ref="E2:G2"/>
    <mergeCell ref="E3:G3"/>
    <mergeCell ref="A7:G7"/>
    <mergeCell ref="A8:G8"/>
    <mergeCell ref="A5:G6"/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B19:D19"/>
    <mergeCell ref="A98:D98"/>
    <mergeCell ref="A97:D97"/>
    <mergeCell ref="F100:G100"/>
    <mergeCell ref="F101:G101"/>
    <mergeCell ref="A101:D101"/>
    <mergeCell ref="A100:D100"/>
    <mergeCell ref="F98:G98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2015-07-16T08:00:15Z</cp:lastPrinted>
  <dcterms:created xsi:type="dcterms:W3CDTF">2009-07-20T14:30:53Z</dcterms:created>
  <dcterms:modified xsi:type="dcterms:W3CDTF">2015-07-16T08:17:51Z</dcterms:modified>
</cp:coreProperties>
</file>